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745" activeTab="0"/>
  </bookViews>
  <sheets>
    <sheet name="2022년 상반기 급식비중 식품비 사용비율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user</author>
  </authors>
  <commentList>
    <comment ref="C8" authorId="0">
      <text>
        <r>
          <rPr>
            <b/>
            <sz val="17"/>
            <color indexed="8"/>
            <rFont val="굴림"/>
            <family val="0"/>
          </rPr>
          <t xml:space="preserve">2022년 3월~8월 
   =&gt; 145,460,350원
</t>
        </r>
        <r>
          <rPr>
            <b/>
            <sz val="14"/>
            <color indexed="8"/>
            <rFont val="굴림"/>
            <family val="0"/>
          </rPr>
          <t xml:space="preserve"> 
 - 햇  토 미  :      6,261,540원
 - 농  산 물  :    42,727,500원
 - 공  산 품 :     20,917,430원
 - 육      류  :    36,229,540원
 - 수  산 물  :    18,245,090원
 - 공동구매  :    21,079,250원
</t>
        </r>
        <r>
          <rPr>
            <sz val="11"/>
            <rFont val="돋움"/>
            <family val="0"/>
          </rPr>
          <t/>
        </r>
      </text>
    </comment>
    <comment ref="C4" authorId="1">
      <text>
        <r>
          <rPr>
            <sz val="20"/>
            <color indexed="8"/>
            <rFont val="굴림"/>
            <family val="0"/>
          </rPr>
          <t xml:space="preserve"> </t>
        </r>
        <r>
          <rPr>
            <sz val="20"/>
            <color indexed="12"/>
            <rFont val="굴림"/>
            <family val="0"/>
          </rPr>
          <t xml:space="preserve"> 2022.3~8월 급식비 징수액
</t>
        </r>
        <r>
          <rPr>
            <b/>
            <sz val="13"/>
            <color indexed="8"/>
            <rFont val="굴림"/>
            <family val="0"/>
          </rPr>
          <t xml:space="preserve">-  초   등 (급식비=식품비+운영비)
      : 121,929,480원(식), 16,957,080원(운)                   
- 유치원 (급식비=식품비+운영비)
     :  10,112,640원(식),    1,099,200원(운)      </t>
        </r>
      </text>
    </comment>
    <comment ref="C5" authorId="1">
      <text>
        <r>
          <rPr>
            <b/>
            <sz val="15"/>
            <color indexed="12"/>
            <rFont val="굴림"/>
            <family val="0"/>
          </rPr>
          <t xml:space="preserve">교직원 3~8월 급식징수액 (식품비+운영비)
</t>
        </r>
        <r>
          <rPr>
            <b/>
            <sz val="15"/>
            <color indexed="8"/>
            <rFont val="굴림"/>
            <family val="0"/>
          </rPr>
          <t xml:space="preserve">  : 11,567,520원(식), 1,396,080원(운)      
</t>
        </r>
        <r>
          <rPr>
            <sz val="11"/>
            <rFont val="돋움"/>
            <family val="0"/>
          </rPr>
          <t xml:space="preserve">        </t>
        </r>
      </text>
    </comment>
  </commentList>
</comments>
</file>

<file path=xl/sharedStrings.xml><?xml version="1.0" encoding="utf-8"?>
<sst xmlns="http://schemas.openxmlformats.org/spreadsheetml/2006/main" count="21" uniqueCount="21">
  <si>
    <t>※ 급식비 총액 3,440원 (식품비 3,020원 =&gt; 식품비 비율 88.8%)</t>
  </si>
  <si>
    <t>구분</t>
  </si>
  <si>
    <t>공산품</t>
  </si>
  <si>
    <t>수산물</t>
  </si>
  <si>
    <t>육류 (우수축산물)</t>
  </si>
  <si>
    <r>
      <t xml:space="preserve">금액 (단위: </t>
    </r>
    <r>
      <rPr>
        <sz val="20"/>
        <color indexed="12"/>
        <rFont val="HY강B"/>
        <family val="0"/>
      </rPr>
      <t>원</t>
    </r>
    <r>
      <rPr>
        <sz val="20"/>
        <color indexed="8"/>
        <rFont val="HY강B"/>
        <family val="0"/>
      </rPr>
      <t>)</t>
    </r>
  </si>
  <si>
    <t>2022학년도 상반기 급식비중 식품비 사용비율 (%)</t>
  </si>
  <si>
    <t>친환경농산물
(김치, 떡포함)</t>
  </si>
  <si>
    <t>2022. 3월 ~ 2022. 8월</t>
  </si>
  <si>
    <t>식품비 사용 비율 (B/A, %)</t>
  </si>
  <si>
    <t>기타 (학교업무추진비 등)</t>
  </si>
  <si>
    <t>수 입</t>
  </si>
  <si>
    <t>지 출</t>
  </si>
  <si>
    <t>교직원 급식비</t>
  </si>
  <si>
    <t>세부항목</t>
  </si>
  <si>
    <t>함현초등학교</t>
  </si>
  <si>
    <t>농협공동구매 (국산 양념류)</t>
  </si>
  <si>
    <t>햇토미구입 (보조금제외)</t>
  </si>
  <si>
    <t>무상급식비 (학생)
&lt;교육청+지자체&gt;</t>
  </si>
  <si>
    <t>식품비 지출합계 (B)   (단위: 천원)</t>
  </si>
  <si>
    <t>급식비 수입 합계 (A)   (단위: 천원)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</si>
</sst>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_-* #,##0_-;\-* #,##0_-;_-* &quot;-&quot;??_-;_-@_-"/>
    <numFmt numFmtId="165" formatCode="_-* #,##0.0_-;\-* #,##0.0_-;_-* &quot;-&quot;_-;_-@_-"/>
  </numFmts>
  <fonts count="5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sz val="16"/>
      <color indexed="8"/>
      <name val="휴먼엑스포"/>
      <family val="0"/>
    </font>
    <font>
      <sz val="17"/>
      <color indexed="8"/>
      <name val="서울남산 장체 B"/>
      <family val="0"/>
    </font>
    <font>
      <b/>
      <sz val="18"/>
      <color indexed="8"/>
      <name val="휴먼엑스포"/>
      <family val="0"/>
    </font>
    <font>
      <sz val="20"/>
      <color indexed="8"/>
      <name val="HY강B"/>
      <family val="0"/>
    </font>
    <font>
      <b/>
      <sz val="16"/>
      <color indexed="8"/>
      <name val="Yu Gothic UI Semilight"/>
      <family val="0"/>
    </font>
    <font>
      <b/>
      <sz val="14"/>
      <color indexed="8"/>
      <name val="휴먼엑스포"/>
      <family val="0"/>
    </font>
    <font>
      <sz val="23"/>
      <color indexed="8"/>
      <name val="한컴 윤체 L"/>
      <family val="0"/>
    </font>
    <font>
      <sz val="20"/>
      <color indexed="8"/>
      <name val="서울남산 장체 B"/>
      <family val="0"/>
    </font>
    <font>
      <sz val="18"/>
      <color indexed="8"/>
      <name val="서울남산 장체 B"/>
      <family val="0"/>
    </font>
    <font>
      <sz val="21"/>
      <color indexed="8"/>
      <name val="HY나무B"/>
      <family val="0"/>
    </font>
    <font>
      <sz val="20"/>
      <color indexed="10"/>
      <name val="Trebuchet MS"/>
      <family val="0"/>
    </font>
    <font>
      <b/>
      <sz val="17"/>
      <color indexed="8"/>
      <name val="휴먼엑스포"/>
      <family val="0"/>
    </font>
    <font>
      <sz val="20"/>
      <color indexed="12"/>
      <name val="HY강B"/>
      <family val="0"/>
    </font>
    <font>
      <b/>
      <sz val="17"/>
      <color indexed="8"/>
      <name val="굴림"/>
      <family val="0"/>
    </font>
    <font>
      <b/>
      <sz val="14"/>
      <color indexed="8"/>
      <name val="굴림"/>
      <family val="0"/>
    </font>
    <font>
      <sz val="20"/>
      <color indexed="8"/>
      <name val="굴림"/>
      <family val="0"/>
    </font>
    <font>
      <sz val="20"/>
      <color indexed="12"/>
      <name val="굴림"/>
      <family val="0"/>
    </font>
    <font>
      <b/>
      <sz val="13"/>
      <color indexed="8"/>
      <name val="굴림"/>
      <family val="0"/>
    </font>
    <font>
      <b/>
      <sz val="15"/>
      <color indexed="12"/>
      <name val="굴림"/>
      <family val="0"/>
    </font>
    <font>
      <b/>
      <sz val="15"/>
      <color indexed="8"/>
      <name val="굴림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b/>
      <sz val="8"/>
      <name val="돋움"/>
      <family val="2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BE5C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10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NumberFormat="1" applyAlignment="1">
      <alignment vertical="center"/>
    </xf>
    <xf numFmtId="3" fontId="0" fillId="0" borderId="0" xfId="0" applyNumberFormat="1" applyAlignment="1" quotePrefix="1">
      <alignment vertical="center"/>
    </xf>
    <xf numFmtId="0" fontId="0" fillId="0" borderId="0" xfId="0" applyNumberFormat="1" applyAlignment="1">
      <alignment vertical="center" wrapText="1"/>
    </xf>
    <xf numFmtId="0" fontId="18" fillId="0" borderId="0" xfId="0" applyNumberFormat="1" applyFont="1" applyAlignment="1">
      <alignment horizontal="center" vertical="center"/>
    </xf>
    <xf numFmtId="41" fontId="0" fillId="0" borderId="0" xfId="0" applyNumberFormat="1" applyAlignment="1">
      <alignment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164" fontId="21" fillId="33" borderId="12" xfId="48" applyNumberFormat="1" applyFont="1" applyFill="1" applyBorder="1" applyAlignment="1">
      <alignment vertical="center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2" fillId="34" borderId="15" xfId="0" applyNumberFormat="1" applyFont="1" applyFill="1" applyBorder="1" applyAlignment="1">
      <alignment horizontal="center" vertical="center"/>
    </xf>
    <xf numFmtId="0" fontId="22" fillId="34" borderId="16" xfId="0" applyNumberFormat="1" applyFont="1" applyFill="1" applyBorder="1" applyAlignment="1">
      <alignment horizontal="center" vertical="center"/>
    </xf>
    <xf numFmtId="0" fontId="22" fillId="34" borderId="12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right" vertical="center"/>
    </xf>
    <xf numFmtId="0" fontId="24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41" fontId="27" fillId="0" borderId="20" xfId="48" applyNumberFormat="1" applyFont="1" applyBorder="1" applyAlignment="1">
      <alignment horizontal="center" vertical="center"/>
    </xf>
    <xf numFmtId="41" fontId="27" fillId="0" borderId="21" xfId="48" applyNumberFormat="1" applyFont="1" applyBorder="1" applyAlignment="1">
      <alignment horizontal="center" vertical="center"/>
    </xf>
    <xf numFmtId="41" fontId="27" fillId="0" borderId="10" xfId="48" applyNumberFormat="1" applyFont="1" applyBorder="1" applyAlignment="1">
      <alignment horizontal="center" vertical="center"/>
    </xf>
    <xf numFmtId="0" fontId="28" fillId="0" borderId="22" xfId="0" applyNumberFormat="1" applyFont="1" applyBorder="1" applyAlignment="1">
      <alignment horizontal="left" vertical="center"/>
    </xf>
    <xf numFmtId="0" fontId="26" fillId="0" borderId="17" xfId="0" applyNumberFormat="1" applyFont="1" applyFill="1" applyBorder="1" applyAlignment="1">
      <alignment horizontal="center" vertical="center"/>
    </xf>
    <xf numFmtId="165" fontId="29" fillId="35" borderId="12" xfId="43" applyNumberFormat="1" applyFont="1" applyFill="1" applyBorder="1" applyAlignment="1">
      <alignment horizontal="center" vertical="center"/>
    </xf>
    <xf numFmtId="0" fontId="30" fillId="33" borderId="15" xfId="0" applyNumberFormat="1" applyFont="1" applyFill="1" applyBorder="1" applyAlignment="1">
      <alignment horizontal="center" vertical="center"/>
    </xf>
    <xf numFmtId="0" fontId="30" fillId="33" borderId="16" xfId="0" applyNumberFormat="1" applyFont="1" applyFill="1" applyBorder="1" applyAlignment="1">
      <alignment horizontal="center" vertical="center"/>
    </xf>
    <xf numFmtId="0" fontId="21" fillId="35" borderId="15" xfId="0" applyNumberFormat="1" applyFont="1" applyFill="1" applyBorder="1" applyAlignment="1">
      <alignment horizontal="center" vertical="center"/>
    </xf>
    <xf numFmtId="0" fontId="21" fillId="35" borderId="16" xfId="0" applyNumberFormat="1" applyFont="1" applyFill="1" applyBorder="1" applyAlignment="1">
      <alignment horizontal="center" vertical="center"/>
    </xf>
    <xf numFmtId="41" fontId="27" fillId="0" borderId="23" xfId="48" applyNumberFormat="1" applyFont="1" applyFill="1" applyBorder="1" applyAlignment="1">
      <alignment horizontal="center" vertical="center" shrinkToFit="1"/>
    </xf>
    <xf numFmtId="41" fontId="27" fillId="0" borderId="24" xfId="48" applyNumberFormat="1" applyFont="1" applyFill="1" applyBorder="1" applyAlignment="1">
      <alignment horizontal="center" vertical="center" shrinkToFi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defaultGridColor="0" zoomScaleSheetLayoutView="75" colorId="22" workbookViewId="0" topLeftCell="A1">
      <selection activeCell="C5" sqref="C5"/>
    </sheetView>
  </sheetViews>
  <sheetFormatPr defaultColWidth="8.88671875" defaultRowHeight="13.5"/>
  <cols>
    <col min="1" max="1" width="19.10546875" style="0" customWidth="1"/>
    <col min="2" max="2" width="32.88671875" style="0" customWidth="1"/>
    <col min="3" max="3" width="35.88671875" style="0" customWidth="1"/>
    <col min="5" max="5" width="8.99609375" style="0" bestFit="1" customWidth="1"/>
    <col min="6" max="6" width="10.88671875" style="0" bestFit="1" customWidth="1"/>
    <col min="7" max="7" width="10.21484375" style="0" bestFit="1" customWidth="1"/>
    <col min="11" max="11" width="11.88671875" style="0" bestFit="1" customWidth="1"/>
  </cols>
  <sheetData>
    <row r="1" spans="1:3" ht="50.25" customHeight="1">
      <c r="A1" s="16" t="s">
        <v>6</v>
      </c>
      <c r="B1" s="16"/>
      <c r="C1" s="16"/>
    </row>
    <row r="2" spans="1:3" ht="38.25" customHeight="1">
      <c r="A2" s="23" t="s">
        <v>8</v>
      </c>
      <c r="B2" s="23"/>
      <c r="C2" s="14" t="s">
        <v>15</v>
      </c>
    </row>
    <row r="3" spans="1:3" ht="50.25" customHeight="1">
      <c r="A3" s="11" t="s">
        <v>1</v>
      </c>
      <c r="B3" s="12" t="s">
        <v>14</v>
      </c>
      <c r="C3" s="13" t="s">
        <v>5</v>
      </c>
    </row>
    <row r="4" spans="1:6" ht="53.25" customHeight="1">
      <c r="A4" s="17" t="s">
        <v>11</v>
      </c>
      <c r="B4" s="9" t="s">
        <v>18</v>
      </c>
      <c r="C4" s="30">
        <f>11211840+77143380+61743160</f>
        <v>150098380</v>
      </c>
      <c r="F4" s="4"/>
    </row>
    <row r="5" spans="1:6" ht="58.5" customHeight="1">
      <c r="A5" s="18"/>
      <c r="B5" s="10" t="s">
        <v>13</v>
      </c>
      <c r="C5" s="31">
        <v>12963600</v>
      </c>
      <c r="D5" s="2"/>
      <c r="F5" s="4"/>
    </row>
    <row r="6" spans="1:3" ht="54.75" customHeight="1">
      <c r="A6" s="19"/>
      <c r="B6" s="10" t="s">
        <v>10</v>
      </c>
      <c r="C6" s="5">
        <v>0</v>
      </c>
    </row>
    <row r="7" spans="1:3" ht="48" customHeight="1">
      <c r="A7" s="26" t="s">
        <v>20</v>
      </c>
      <c r="B7" s="27"/>
      <c r="C7" s="8">
        <f>SUM(C4:C6)/1000</f>
        <v>163061.98</v>
      </c>
    </row>
    <row r="8" spans="1:3" ht="43.5" customHeight="1">
      <c r="A8" s="24" t="s">
        <v>12</v>
      </c>
      <c r="B8" s="6" t="s">
        <v>17</v>
      </c>
      <c r="C8" s="20">
        <f>6261540+42727500+20917430+36229540+18245090+21079250</f>
        <v>145460350</v>
      </c>
    </row>
    <row r="9" spans="1:3" ht="43.5" customHeight="1">
      <c r="A9" s="24"/>
      <c r="B9" s="6" t="s">
        <v>7</v>
      </c>
      <c r="C9" s="21"/>
    </row>
    <row r="10" spans="1:11" ht="43.5" customHeight="1">
      <c r="A10" s="24"/>
      <c r="B10" s="7" t="s">
        <v>2</v>
      </c>
      <c r="C10" s="21"/>
      <c r="K10" s="4"/>
    </row>
    <row r="11" spans="1:3" ht="43.5" customHeight="1">
      <c r="A11" s="24"/>
      <c r="B11" s="7" t="s">
        <v>4</v>
      </c>
      <c r="C11" s="21"/>
    </row>
    <row r="12" spans="1:3" ht="43.5" customHeight="1">
      <c r="A12" s="24"/>
      <c r="B12" s="7" t="s">
        <v>3</v>
      </c>
      <c r="C12" s="21"/>
    </row>
    <row r="13" spans="1:6" ht="43.5" customHeight="1">
      <c r="A13" s="24"/>
      <c r="B13" s="7" t="s">
        <v>16</v>
      </c>
      <c r="C13" s="22"/>
      <c r="F13" s="3"/>
    </row>
    <row r="14" spans="1:3" ht="51" customHeight="1">
      <c r="A14" s="26" t="s">
        <v>19</v>
      </c>
      <c r="B14" s="27"/>
      <c r="C14" s="8">
        <f>SUM(C8:C13)/1000</f>
        <v>145460.35</v>
      </c>
    </row>
    <row r="15" spans="1:3" ht="46.5" customHeight="1">
      <c r="A15" s="28" t="s">
        <v>9</v>
      </c>
      <c r="B15" s="29"/>
      <c r="C15" s="25">
        <f>(C14/C7)*100</f>
        <v>89.20555852443347</v>
      </c>
    </row>
    <row r="16" spans="1:5" ht="24.75" customHeight="1">
      <c r="A16" s="15" t="s">
        <v>0</v>
      </c>
      <c r="B16" s="15"/>
      <c r="C16" s="15"/>
      <c r="E16" s="1"/>
    </row>
  </sheetData>
  <sheetProtection/>
  <mergeCells count="9">
    <mergeCell ref="A16:C16"/>
    <mergeCell ref="A1:C1"/>
    <mergeCell ref="A7:B7"/>
    <mergeCell ref="A14:B14"/>
    <mergeCell ref="A15:B15"/>
    <mergeCell ref="A4:A6"/>
    <mergeCell ref="C8:C13"/>
    <mergeCell ref="A2:B2"/>
    <mergeCell ref="A8:A13"/>
  </mergeCells>
  <printOptions/>
  <pageMargins left="0.590416669845581" right="0.47236111760139465" top="0.98416668176651" bottom="0.98416668176651" header="0.511388897895813" footer="0.511388897895813"/>
  <pageSetup fitToHeight="1" fitToWidth="1" horizontalDpi="600" verticalDpi="600" orientation="portrait" paperSize="9" scale="96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